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945" windowWidth="12615" windowHeight="6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E34"/>
  <c r="F34"/>
  <c r="E35"/>
  <c r="F35"/>
  <c r="F2"/>
  <c r="E2"/>
  <c r="D2"/>
</calcChain>
</file>

<file path=xl/sharedStrings.xml><?xml version="1.0" encoding="utf-8"?>
<sst xmlns="http://schemas.openxmlformats.org/spreadsheetml/2006/main" count="365" uniqueCount="116">
  <si>
    <t>ID</t>
  </si>
  <si>
    <t>Project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</si>
  <si>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</si>
  <si>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</si>
  <si>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</si>
  <si>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</si>
  <si>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</si>
  <si>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</si>
  <si>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</si>
  <si>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</si>
  <si>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</si>
  <si>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</si>
  <si>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</si>
  <si>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</si>
  <si>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</si>
  <si>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</si>
  <si>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</si>
  <si>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</si>
  <si>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</si>
  <si>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</si>
  <si>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File Name</t>
  </si>
  <si>
    <t>Path to File</t>
  </si>
  <si>
    <t xml:space="preserve"> Informant</t>
  </si>
  <si>
    <t>Latitude</t>
  </si>
  <si>
    <t>Longitude</t>
  </si>
  <si>
    <t>Metadata</t>
  </si>
  <si>
    <t>Biographical Information</t>
  </si>
  <si>
    <t>LAWS</t>
  </si>
  <si>
    <t>INFELAPSO025</t>
  </si>
  <si>
    <t>TX</t>
  </si>
  <si>
    <t>F</t>
  </si>
  <si>
    <t>El Paso</t>
  </si>
  <si>
    <t>U</t>
  </si>
  <si>
    <t>Family</t>
  </si>
  <si>
    <t>Dwellings</t>
  </si>
  <si>
    <t>Public Institutions</t>
  </si>
  <si>
    <t>Illness and Death</t>
  </si>
  <si>
    <t>Food and Cooking</t>
  </si>
  <si>
    <t>Vegetables</t>
  </si>
  <si>
    <t>Domestic Animals</t>
  </si>
  <si>
    <t>Vehicles</t>
  </si>
  <si>
    <t>Wild Animals</t>
  </si>
  <si>
    <t>Weather</t>
  </si>
  <si>
    <t>Trees and Shrubs</t>
  </si>
  <si>
    <t>Topography</t>
  </si>
  <si>
    <t>Social Relations</t>
  </si>
  <si>
    <t>Greetings and Salutations</t>
  </si>
  <si>
    <t>Names, Titles and Occupations</t>
  </si>
  <si>
    <t>LAWS(INFELPASO025)1 01 Family.mp3</t>
  </si>
  <si>
    <t>LAWS(INFELPASO025)1 02 Dwellings.mp3</t>
  </si>
  <si>
    <t>LAWS(INFELPASO025)1 04 Public Institutions.mp3</t>
  </si>
  <si>
    <t>LAWS(INFELPASO025)1 05 Illness and Death.mp3</t>
  </si>
  <si>
    <t>LAWS(INFELPASO025)1 06 Dwellings.mp3</t>
  </si>
  <si>
    <t>LAWS(INFELPASO025)1 07 Dwellings.mp3</t>
  </si>
  <si>
    <t>LAWS(INFELPASO025)1 08 Dwellings.mp3</t>
  </si>
  <si>
    <t>LAWS(INFELPASO025)1 09 Dwellings.mp3</t>
  </si>
  <si>
    <t>LAWS(INFELPASO025)1 10 Dwellings.mp3</t>
  </si>
  <si>
    <t>LAWS(INFELPASO025)2 01 Dwellings.mp3</t>
  </si>
  <si>
    <t>LAWS(INFELPASO025)2 02 Food and Cooking.mp3</t>
  </si>
  <si>
    <t>LAWS(INFELPASO025)2 03 Vegetables.mp3</t>
  </si>
  <si>
    <t>LAWS(INFELPASO025)2 04 Food and Cooking.mp3</t>
  </si>
  <si>
    <t>LAWS(INFELPASO025)2 05 Food and Cooking.mp3</t>
  </si>
  <si>
    <t>LAWS(INFELPASO025)2 06 Domestic Animals.mp3</t>
  </si>
  <si>
    <t>LAWS(INFELPASO025)2 07 Vehicles.mp3</t>
  </si>
  <si>
    <t>LAWS(INFELPASO025)2 08 Vehicles.mp3</t>
  </si>
  <si>
    <t>LAWS(INFELPASO025)2 09 Domestic Animals.mp3</t>
  </si>
  <si>
    <t>LAWS(INFELPASO025)2 10 Domestic Animals.mp3</t>
  </si>
  <si>
    <t>LAWS(INFELPASO025)3 01 Wild Animals.mp3</t>
  </si>
  <si>
    <t>LAWS(INFELPASO025)3 02 Wild Animals.mp3</t>
  </si>
  <si>
    <t>LAWS(INFELPASO025)3 03 Weather.mp3</t>
  </si>
  <si>
    <t>LAWS(INFELPASO025)3 04 Weather.mp3</t>
  </si>
  <si>
    <t>LAWS(INFELPASO025)3 05 Trees and Shrubs.mp3</t>
  </si>
  <si>
    <t>LAWS(INFELPASO025)3 06 Topography.mp3</t>
  </si>
  <si>
    <t>LAWS(INFELPASO025)3 07 Topography.mp3</t>
  </si>
  <si>
    <t>LAWS(INFELPASO025)3 08 Trees and Shrubs.mp3</t>
  </si>
  <si>
    <t>LAWS(INFELPASO025)3 09 Social Relations.mp3</t>
  </si>
  <si>
    <t>LAWS(INFELPASO025)3 10 Greetings and Salutations.mp3</t>
  </si>
  <si>
    <t>LAWS(INFELPASO025)1 03 Names, Titles and Occupations.mp3</t>
  </si>
  <si>
    <t>LAWS(INFELPASO025)1meta.txt</t>
  </si>
  <si>
    <t>LAWS(INFELPASO025)2meta.txt</t>
  </si>
  <si>
    <t>LAWS(INFELPASO025)3meta.txt</t>
  </si>
  <si>
    <t>LAWS(INFELPASO025)BIO.txt</t>
  </si>
  <si>
    <t>LAP\Projects\LAWS\Speakers\LAWS(INFELPASO025)\Audio\LAWS(INFELPASO025)1\LAWS(INFELPASO025)1 01 Family.mp3</t>
  </si>
  <si>
    <t>LAP\Projects\LAWS\Speakers\LAWS(INFELPASO025)\Audio\LAWS(INFELPASO025)1\LAWS(INFELPASO025)1 02 Dwellings.mp3</t>
  </si>
  <si>
    <t>LAP\Projects\LAWS\Speakers\LAWS(INFELPASO025)\Audio\LAWS(INFELPASO025)1\LAWS(INFELPASO025)1 03 Names, Titles and Occupations.mp3</t>
  </si>
  <si>
    <t>LAP\Projects\LAWS\Speakers\LAWS(INFELPASO025)\Audio\LAWS(INFELPASO025)1\LAWS(INFELPASO025)1 04 Public Institutions.mp3</t>
  </si>
  <si>
    <t>LAP\Projects\LAWS\Speakers\LAWS(INFELPASO025)\Audio\LAWS(INFELPASO025)1\LAWS(INFELPASO025)1 05 Illness and Death.mp3</t>
  </si>
  <si>
    <t>LAP\Projects\LAWS\Speakers\LAWS(INFELPASO025)\Audio\LAWS(INFELPASO025)1\LAWS(INFELPASO025)1 06 Dwellings.mp3</t>
  </si>
  <si>
    <t>LAP\Projects\LAWS\Speakers\LAWS(INFELPASO025)\Audio\LAWS(INFELPASO025)1\LAWS(INFELPASO025)1 07 Dwellings.mp3</t>
  </si>
  <si>
    <t>LAP\Projects\LAWS\Speakers\LAWS(INFELPASO025)\Audio\LAWS(INFELPASO025)1\LAWS(INFELPASO025)1 08 Dwellings.mp3</t>
  </si>
  <si>
    <t>LAP\Projects\LAWS\Speakers\LAWS(INFELPASO025)\Audio\LAWS(INFELPASO025)1\LAWS(INFELPASO025)1 09 Dwellings.mp3</t>
  </si>
  <si>
    <t>LAP\Projects\LAWS\Speakers\LAWS(INFELPASO025)\Audio\LAWS(INFELPASO025)1\LAWS(INFELPASO025)1 10 Dwellings.mp3</t>
  </si>
  <si>
    <t>LAP\Projects\LAWS\Speakers\LAWS(INFELPASO025)\Audio\LAWS(INFELPASO025)1\LAWS(INFELPASO025)1meta.txt</t>
  </si>
  <si>
    <t>LAP\Projects\LAWS\Speakers\LAWS(INFELPASO025)\Audio\LAWS(INFELPASO025)2\LAWS(INFELPASO025)2 01 Dwellings.mp3</t>
  </si>
  <si>
    <t>LAP\Projects\LAWS\Speakers\LAWS(INFELPASO025)\Audio\LAWS(INFELPASO025)2\LAWS(INFELPASO025)2 02 Food and Cooking.mp3</t>
  </si>
  <si>
    <t>LAP\Projects\LAWS\Speakers\LAWS(INFELPASO025)\Audio\LAWS(INFELPASO025)2\LAWS(INFELPASO025)2 03 Vegetables.mp3</t>
  </si>
  <si>
    <t>LAP\Projects\LAWS\Speakers\LAWS(INFELPASO025)\Audio\LAWS(INFELPASO025)2\LAWS(INFELPASO025)2 04 Food and Cooking.mp3</t>
  </si>
  <si>
    <t>LAP\Projects\LAWS\Speakers\LAWS(INFELPASO025)\Audio\LAWS(INFELPASO025)2\LAWS(INFELPASO025)2 05 Food and Cooking.mp3</t>
  </si>
  <si>
    <t>LAP\Projects\LAWS\Speakers\LAWS(INFELPASO025)\Audio\LAWS(INFELPASO025)2\LAWS(INFELPASO025)2 06 Domestic Animals.mp3</t>
  </si>
  <si>
    <t>LAP\Projects\LAWS\Speakers\LAWS(INFELPASO025)\Audio\LAWS(INFELPASO025)2\LAWS(INFELPASO025)2 07 Vehicles.mp3</t>
  </si>
  <si>
    <t>LAP\Projects\LAWS\Speakers\LAWS(INFELPASO025)\Audio\LAWS(INFELPASO025)2\LAWS(INFELPASO025)2 08 Vehicles.mp3</t>
  </si>
  <si>
    <t>LAP\Projects\LAWS\Speakers\LAWS(INFELPASO025)\Audio\LAWS(INFELPASO025)2\LAWS(INFELPASO025)2 09 Domestic Animals.mp3</t>
  </si>
  <si>
    <t>LAP\Projects\LAWS\Speakers\LAWS(INFELPASO025)\Audio\LAWS(INFELPASO025)2\LAWS(INFELPASO025)2 10 Domestic Animals.mp3</t>
  </si>
  <si>
    <t>LAP\Projects\LAWS\Speakers\LAWS(INFELPASO025)\Audio\LAWS(INFELPASO025)2\LAWS(INFELPASO025)2meta.txt</t>
  </si>
  <si>
    <t>LAP\Projects\LAWS\Speakers\LAWS(INFELPASO025)\Audio\LAWS(INFELPASO025)3\LAWS(INFELPASO025)3 01 Wild Animals.mp3</t>
  </si>
  <si>
    <t>LAP\Projects\LAWS\Speakers\LAWS(INFELPASO025)\Audio\LAWS(INFELPASO025)3\LAWS(INFELPASO025)3 02 Wild Animals.mp3</t>
  </si>
  <si>
    <t>LAP\Projects\LAWS\Speakers\LAWS(INFELPASO025)\Audio\LAWS(INFELPASO025)3\LAWS(INFELPASO025)3 03 Weather.mp3</t>
  </si>
  <si>
    <t>LAP\Projects\LAWS\Speakers\LAWS(INFELPASO025)\Audio\LAWS(INFELPASO025)3\LAWS(INFELPASO025)3 04 Weather.mp3</t>
  </si>
  <si>
    <t>LAP\Projects\LAWS\Speakers\LAWS(INFELPASO025)\Audio\LAWS(INFELPASO025)3\LAWS(INFELPASO025)3 05 Trees and Shrubs.mp3</t>
  </si>
  <si>
    <t>LAP\Projects\LAWS\Speakers\LAWS(INFELPASO025)\Audio\LAWS(INFELPASO025)3\LAWS(INFELPASO025)3 06 Topography.mp3</t>
  </si>
  <si>
    <t>LAP\Projects\LAWS\Speakers\LAWS(INFELPASO025)\Audio\LAWS(INFELPASO025)3\LAWS(INFELPASO025)3 07 Topography.mp3</t>
  </si>
  <si>
    <t>LAP\Projects\LAWS\Speakers\LAWS(INFELPASO025)\Audio\LAWS(INFELPASO025)3\LAWS(INFELPASO025)3 08 Trees and Shrubs.mp3</t>
  </si>
  <si>
    <t>LAP\Projects\LAWS\Speakers\LAWS(INFELPASO025)\Audio\LAWS(INFELPASO025)3\LAWS(INFELPASO025)3 09 Social Relations.mp3</t>
  </si>
  <si>
    <t>LAP\Projects\LAWS\Speakers\LAWS(INFELPASO025)\Audio\LAWS(INFELPASO025)3\LAWS(INFELPASO025)3 10 Greetings and Salutations.mp3</t>
  </si>
  <si>
    <t>LAP\Projects\LAWS\Speakers\LAWS(INFELPASO025)\Audio\LAWS(INFELPASO025)3\LAWS(INFELPASO025)3meta.txt</t>
  </si>
  <si>
    <t>LAP\Projects\LAWS\Speakers\LAWS(INFELPASO025)\Text\LAWS(INFELPASO025)BIO.txt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</si>
</sst>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49" fontId="2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1" applyNumberFormat="1" applyFont="1" applyAlignment="1">
      <alignment horizontal="center"/>
    </xf>
    <xf numFmtId="1" fontId="2" fillId="0" borderId="0" xfId="0" applyNumberFormat="1" applyFont="1"/>
    <xf numFmtId="49" fontId="2" fillId="0" borderId="0" xfId="1" applyNumberFormat="1" applyFont="1" applyAlignment="1">
      <alignment horizontal="left"/>
    </xf>
    <xf numFmtId="49" fontId="2" fillId="0" borderId="0" xfId="0" applyNumberFormat="1" applyFont="1"/>
    <xf numFmtId="1" fontId="2" fillId="0" borderId="0" xfId="1" applyNumberFormat="1" applyFont="1" applyAlignment="1">
      <alignment horizontal="left"/>
    </xf>
  </cellXfs>
  <cellStyles count="2">
    <cellStyle name="Excel Built-in Normal" xfId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latitude" type="xsd:integer"/>
                <xsd:attribute name="longitude" type="xsd:intege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Y35" tableType="xml" totalsRowShown="0">
  <autoFilter ref="A1:Y35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tableColumns count="25">
    <tableColumn id="1" uniqueName="id" name="ID">
      <xmlColumnPr mapId="1" xpath="/Audio/entry/@id" xmlDataType="integer"/>
    </tableColumn>
    <tableColumn id="2" uniqueName="project" name="Project">
      <xmlColumnPr mapId="1" xpath="/Audio/entry/@project" xmlDataType="string"/>
    </tableColumn>
    <tableColumn id="3" uniqueName="informant" name=" Informant">
      <xmlColumnPr mapId="1" xpath="/Audio/entry/@informant" xmlDataType="string"/>
    </tableColumn>
    <tableColumn id="4" uniqueName="reel" name="Reel">
      <xmlColumnPr mapId="1" xpath="/Audio/entry/@reel" xmlDataType="string"/>
    </tableColumn>
    <tableColumn id="5" uniqueName="region" name="Region">
      <calculatedColumnFormula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calculatedColumnFormula>
      <xmlColumnPr mapId="1" xpath="/Audio/entry/@region" xmlDataType="integer"/>
    </tableColumn>
    <tableColumn id="6" uniqueName="narrative" name="Narrative">
      <calculatedColumnFormula>IF(ISNUMBER(SEARCH("_N",G2)),"_N",IF(ISNUMBER(SEARCH("Metadata",G2)),"_I",IF(ISNUMBER(SEARCH("Biographical Information",G2)),"_I","_Q")))</calculatedColumnFormula>
      <xmlColumnPr mapId="1" xpath="/Audio/entry/@narrative" xmlDataType="string"/>
    </tableColumn>
    <tableColumn id="7" uniqueName="label" name="Label">
      <xmlColumnPr mapId="1" xpath="/Audio/entry/@label" xmlDataType="string"/>
    </tableColumn>
    <tableColumn id="8" uniqueName="state" name="State" dataDxfId="17">
      <xmlColumnPr mapId="1" xpath="/Audio/entry/@state" xmlDataType="string"/>
    </tableColumn>
    <tableColumn id="9" uniqueName="sector_number" name="Sector#" dataDxfId="16">
      <xmlColumnPr mapId="1" xpath="/Audio/entry/@sector_number" xmlDataType="integer"/>
    </tableColumn>
    <tableColumn id="10" uniqueName="sector" name="Sector" dataDxfId="15">
      <xmlColumnPr mapId="1" xpath="/Audio/entry/@sector" xmlDataType="string"/>
    </tableColumn>
    <tableColumn id="11" uniqueName="sex" name="Sex" dataDxfId="14">
      <xmlColumnPr mapId="1" xpath="/Audio/entry/@sex" xmlDataType="string"/>
    </tableColumn>
    <tableColumn id="12" uniqueName="ethnicity" name="Ethnicity" dataDxfId="13">
      <xmlColumnPr mapId="1" xpath="/Audio/entry/@ethnicity" xmlDataType="integer"/>
    </tableColumn>
    <tableColumn id="13" uniqueName="age" name="Age" dataDxfId="12">
      <xmlColumnPr mapId="1" xpath="/Audio/entry/@age" xmlDataType="integer"/>
    </tableColumn>
    <tableColumn id="14" uniqueName="age_level" name="Age Level" dataDxfId="11">
      <xmlColumnPr mapId="1" xpath="/Audio/entry/@age_level" xmlDataType="integer"/>
    </tableColumn>
    <tableColumn id="15" uniqueName="education" name="Education" dataDxfId="10">
      <xmlColumnPr mapId="1" xpath="/Audio/entry/@education" xmlDataType="integer"/>
    </tableColumn>
    <tableColumn id="16" uniqueName="social_status" name="Soc Status" dataDxfId="9">
      <xmlColumnPr mapId="1" xpath="/Audio/entry/@social_status" xmlDataType="integer"/>
    </tableColumn>
    <tableColumn id="17" uniqueName="town" name="Town" dataDxfId="8">
      <xmlColumnPr mapId="1" xpath="/Audio/entry/@town" xmlDataType="string"/>
    </tableColumn>
    <tableColumn id="18" uniqueName="county" name="County" dataDxfId="7">
      <xmlColumnPr mapId="1" xpath="/Audio/entry/@county" xmlDataType="string"/>
    </tableColumn>
    <tableColumn id="19" uniqueName="land_regions" name="Land Regions" dataDxfId="6">
      <xmlColumnPr mapId="1" xpath="/Audio/entry/@land_regions" xmlDataType="string"/>
    </tableColumn>
    <tableColumn id="20" uniqueName="locality" name="Locality" dataDxfId="5">
      <xmlColumnPr mapId="1" xpath="/Audio/entry/@locality" xmlDataType="string"/>
    </tableColumn>
    <tableColumn id="21" uniqueName="date" name="Date" dataDxfId="4">
      <xmlColumnPr mapId="1" xpath="/Audio/entry/@date" xmlDataType="gYear"/>
    </tableColumn>
    <tableColumn id="22" uniqueName="latitude" name="Latitude" dataDxfId="3">
      <xmlColumnPr mapId="1" xpath="/Audio/entry/@latitude" xmlDataType="integer"/>
    </tableColumn>
    <tableColumn id="23" uniqueName="longitude" name="Longitude" dataDxfId="2">
      <xmlColumnPr mapId="1" xpath="/Audio/entry/@longitude" xmlDataType="integer"/>
    </tableColumn>
    <tableColumn id="24" uniqueName="file_name" name="File Name" dataDxfId="1">
      <xmlColumnPr mapId="1" xpath="/Audio/entry/@file_name" xmlDataType="string"/>
    </tableColumn>
    <tableColumn id="25" uniqueName="path_to_file" name="Path to File" dataDxfId="0">
      <xmlColumnPr mapId="1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"/>
  <sheetViews>
    <sheetView tabSelected="1" topLeftCell="K1" zoomScale="82" zoomScaleNormal="82" workbookViewId="0">
      <selection activeCell="Y1" sqref="Y1"/>
    </sheetView>
  </sheetViews>
  <sheetFormatPr defaultRowHeight="15"/>
  <cols>
    <col min="1" max="1" width="11.5703125" bestFit="1" customWidth="1"/>
    <col min="2" max="2" width="9.85546875" bestFit="1" customWidth="1"/>
    <col min="3" max="3" width="9.7109375" customWidth="1"/>
    <col min="4" max="4" width="21.85546875" bestFit="1" customWidth="1"/>
    <col min="5" max="5" width="9.85546875" bestFit="1" customWidth="1"/>
    <col min="6" max="6" width="12.140625" bestFit="1" customWidth="1"/>
    <col min="7" max="7" width="28.85546875" customWidth="1"/>
    <col min="8" max="8" width="8.5703125" bestFit="1" customWidth="1"/>
    <col min="9" max="9" width="10.42578125" bestFit="1" customWidth="1"/>
    <col min="10" max="10" width="9.42578125" bestFit="1" customWidth="1"/>
    <col min="11" max="11" width="7.140625" bestFit="1" customWidth="1"/>
    <col min="12" max="12" width="11.42578125" bestFit="1" customWidth="1"/>
    <col min="13" max="13" width="7.28515625" bestFit="1" customWidth="1"/>
    <col min="14" max="15" width="12.28515625" bestFit="1" customWidth="1"/>
    <col min="16" max="16" width="12.85546875" bestFit="1" customWidth="1"/>
    <col min="17" max="17" width="8.7109375" bestFit="1" customWidth="1"/>
    <col min="18" max="18" width="9.85546875" bestFit="1" customWidth="1"/>
    <col min="19" max="19" width="15.28515625" bestFit="1" customWidth="1"/>
    <col min="20" max="20" width="10.5703125" bestFit="1" customWidth="1"/>
    <col min="21" max="21" width="8.140625" bestFit="1" customWidth="1"/>
    <col min="22" max="22" width="11" bestFit="1" customWidth="1"/>
    <col min="23" max="23" width="12.28515625" bestFit="1" customWidth="1"/>
    <col min="24" max="24" width="56.85546875" bestFit="1" customWidth="1"/>
    <col min="25" max="25" width="81.140625" bestFit="1" customWidth="1"/>
  </cols>
  <sheetData>
    <row r="1" spans="1:25">
      <c r="A1" t="s">
        <v>0</v>
      </c>
      <c r="B1" t="s">
        <v>1</v>
      </c>
      <c r="C1" t="s">
        <v>22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23</v>
      </c>
      <c r="W1" t="s">
        <v>24</v>
      </c>
      <c r="X1" t="s">
        <v>20</v>
      </c>
      <c r="Y1" t="s">
        <v>21</v>
      </c>
    </row>
    <row r="2" spans="1:25">
      <c r="A2">
        <v>1110250101</v>
      </c>
      <c r="B2" s="2" t="s">
        <v>27</v>
      </c>
      <c r="C2" s="2" t="s">
        <v>28</v>
      </c>
      <c r="D2" s="2" t="str">
        <f>IF((ISNUMBER(SEARCH(")1",G2))),1,IF((ISNUMBER(SEARCH(")2",G2))),2,IF((ISNUMBER(SEARCH(")3",G2))),3,IF((ISNUMBER(SEARCH(")4",G2))),4,IF((ISNUMBER(SEARCH(")5",G2))),5,IF((ISNUMBER(SEARCH(")6",G2))),6,IF((ISNUMBER(SEARCH(")7",G2))),7,IF((ISNUMBER(SEARCH(")8",G2))),8,IF((ISNUMBER(SEARCH(")9",G2))),9,IF((ISNUMBER(SEARCH(")10",G2))),10,IF((ISNUMBER(SEARCH(")11",G2))),11,IF((ISNUMBER(SEARCH(")12",G2))),12,IF((ISNUMBER(SEARCH(")13",G2))),13,IF((ISNUMBER(SEARCH(")14",G2))),14,"Manual Entry Needed"))))))))))))))</f>
        <v>Manual Entry Needed</v>
      </c>
      <c r="E2">
        <f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f>
        <v>0</v>
      </c>
      <c r="F2" s="2" t="str">
        <f>IF(ISNUMBER(SEARCH("_N",G2)),"_N",IF(ISNUMBER(SEARCH("Metadata",G2)),"_I",IF(ISNUMBER(SEARCH("Biographical Information",G2)),"_I","_Q")))</f>
        <v>_Q</v>
      </c>
      <c r="G2" s="2" t="s">
        <v>33</v>
      </c>
      <c r="H2" s="3" t="s">
        <v>29</v>
      </c>
      <c r="I2" s="1"/>
      <c r="J2" s="3"/>
      <c r="K2" s="4" t="s">
        <v>30</v>
      </c>
      <c r="L2" s="5"/>
      <c r="M2" s="6">
        <v>85</v>
      </c>
      <c r="N2" s="7">
        <v>4</v>
      </c>
      <c r="O2" s="5">
        <v>4</v>
      </c>
      <c r="P2" s="5"/>
      <c r="Q2" s="8" t="s">
        <v>31</v>
      </c>
      <c r="R2" s="8" t="s">
        <v>31</v>
      </c>
      <c r="S2" s="9"/>
      <c r="T2" s="9" t="s">
        <v>32</v>
      </c>
      <c r="U2" s="10">
        <v>2000</v>
      </c>
      <c r="V2" s="5">
        <v>31.765730000000001</v>
      </c>
      <c r="W2" s="5">
        <v>-106.49052</v>
      </c>
      <c r="X2" s="9" t="s">
        <v>48</v>
      </c>
      <c r="Y2" s="9" t="s">
        <v>82</v>
      </c>
    </row>
    <row r="3" spans="1:25">
      <c r="A3">
        <v>1110250102</v>
      </c>
      <c r="B3" s="2" t="s">
        <v>27</v>
      </c>
      <c r="C3" s="2" t="s">
        <v>28</v>
      </c>
      <c r="D3" s="2" t="str">
        <f t="shared" ref="D3:D33" si="0">IF((ISNUMBER(SEARCH(")1",G3))),1,IF((ISNUMBER(SEARCH(")2",G3))),2,IF((ISNUMBER(SEARCH(")3",G3))),3,IF((ISNUMBER(SEARCH(")4",G3))),4,IF((ISNUMBER(SEARCH(")5",G3))),5,IF((ISNUMBER(SEARCH(")6",G3))),6,IF((ISNUMBER(SEARCH(")7",G3))),7,IF((ISNUMBER(SEARCH(")8",G3))),8,IF((ISNUMBER(SEARCH(")9",G3))),9,IF((ISNUMBER(SEARCH(")10",G3))),10,IF((ISNUMBER(SEARCH(")11",G3))),11,IF((ISNUMBER(SEARCH(")12",G3))),12,IF((ISNUMBER(SEARCH(")13",G3))),13,IF((ISNUMBER(SEARCH(")14",G3))),14,"Manual Entry Needed"))))))))))))))</f>
        <v>Manual Entry Needed</v>
      </c>
      <c r="E3">
        <f t="shared" ref="E3:E35" si="1">IF((ISNUMBER(SEARCH(" 01",G3))),1,IF((ISNUMBER(SEARCH(" 02",G3))),2,IF((ISNUMBER(SEARCH(" 03",G3))),3,IF((ISNUMBER(SEARCH(" 04",G3))),4,IF((ISNUMBER(SEARCH(" 05",G3))),5,IF((ISNUMBER(SEARCH(" 06",G3))),6,IF((ISNUMBER(SEARCH(" 07",G3))),7,IF((ISNUMBER(SEARCH(" 08",G3))),8,IF((ISNUMBER(SEARCH(" 09",G3))),9,IF((ISNUMBER(SEARCH(" 10",G3))),10,IF((ISNUMBER(SEARCH(" 11",G3))),11,IF((ISNUMBER(SEARCH(" 12",G3))),12,IF((ISNUMBER(SEARCH(" 13",G3))),13,IF((ISNUMBER(SEARCH(" 14",G3))),14,0))))))))))))))</f>
        <v>0</v>
      </c>
      <c r="F3" s="2" t="str">
        <f t="shared" ref="F3:F35" si="2">IF(ISNUMBER(SEARCH("_N",G3)),"_N",IF(ISNUMBER(SEARCH("Metadata",G3)),"_I",IF(ISNUMBER(SEARCH("Biographical Information",G3)),"_I","_Q")))</f>
        <v>_Q</v>
      </c>
      <c r="G3" s="2" t="s">
        <v>34</v>
      </c>
      <c r="H3" s="3" t="s">
        <v>29</v>
      </c>
      <c r="I3" s="1"/>
      <c r="J3" s="3"/>
      <c r="K3" s="4" t="s">
        <v>30</v>
      </c>
      <c r="L3" s="5"/>
      <c r="M3" s="6">
        <v>85</v>
      </c>
      <c r="N3" s="7">
        <v>4</v>
      </c>
      <c r="O3" s="5">
        <v>4</v>
      </c>
      <c r="P3" s="5"/>
      <c r="Q3" s="8" t="s">
        <v>31</v>
      </c>
      <c r="R3" s="8" t="s">
        <v>31</v>
      </c>
      <c r="S3" s="9"/>
      <c r="T3" s="9" t="s">
        <v>32</v>
      </c>
      <c r="U3" s="10">
        <v>2000</v>
      </c>
      <c r="V3" s="5">
        <v>31.765730000000001</v>
      </c>
      <c r="W3" s="5">
        <v>-106.49052</v>
      </c>
      <c r="X3" s="9" t="s">
        <v>49</v>
      </c>
      <c r="Y3" s="9" t="s">
        <v>83</v>
      </c>
    </row>
    <row r="4" spans="1:25">
      <c r="A4">
        <v>1110250103</v>
      </c>
      <c r="B4" s="2" t="s">
        <v>27</v>
      </c>
      <c r="C4" s="2" t="s">
        <v>28</v>
      </c>
      <c r="D4" s="2" t="str">
        <f t="shared" si="0"/>
        <v>Manual Entry Needed</v>
      </c>
      <c r="E4">
        <f t="shared" si="1"/>
        <v>0</v>
      </c>
      <c r="F4" s="2" t="str">
        <f t="shared" si="2"/>
        <v>_Q</v>
      </c>
      <c r="G4" s="2" t="s">
        <v>47</v>
      </c>
      <c r="H4" s="3" t="s">
        <v>29</v>
      </c>
      <c r="I4" s="1"/>
      <c r="J4" s="3"/>
      <c r="K4" s="4" t="s">
        <v>30</v>
      </c>
      <c r="L4" s="5"/>
      <c r="M4" s="6">
        <v>85</v>
      </c>
      <c r="N4" s="7">
        <v>4</v>
      </c>
      <c r="O4" s="5">
        <v>4</v>
      </c>
      <c r="P4" s="5"/>
      <c r="Q4" s="8" t="s">
        <v>31</v>
      </c>
      <c r="R4" s="8" t="s">
        <v>31</v>
      </c>
      <c r="S4" s="9"/>
      <c r="T4" s="9" t="s">
        <v>32</v>
      </c>
      <c r="U4" s="10">
        <v>2000</v>
      </c>
      <c r="V4" s="5">
        <v>31.765730000000001</v>
      </c>
      <c r="W4" s="5">
        <v>-106.49052</v>
      </c>
      <c r="X4" s="9" t="s">
        <v>77</v>
      </c>
      <c r="Y4" s="9" t="s">
        <v>84</v>
      </c>
    </row>
    <row r="5" spans="1:25">
      <c r="A5">
        <v>1110250104</v>
      </c>
      <c r="B5" s="2" t="s">
        <v>27</v>
      </c>
      <c r="C5" s="2" t="s">
        <v>28</v>
      </c>
      <c r="D5" s="2" t="str">
        <f t="shared" si="0"/>
        <v>Manual Entry Needed</v>
      </c>
      <c r="E5">
        <f t="shared" si="1"/>
        <v>0</v>
      </c>
      <c r="F5" s="2" t="str">
        <f t="shared" si="2"/>
        <v>_Q</v>
      </c>
      <c r="G5" s="2" t="s">
        <v>35</v>
      </c>
      <c r="H5" s="3" t="s">
        <v>29</v>
      </c>
      <c r="I5" s="1"/>
      <c r="J5" s="3"/>
      <c r="K5" s="4" t="s">
        <v>30</v>
      </c>
      <c r="L5" s="5"/>
      <c r="M5" s="6">
        <v>85</v>
      </c>
      <c r="N5" s="7">
        <v>4</v>
      </c>
      <c r="O5" s="5">
        <v>4</v>
      </c>
      <c r="P5" s="5"/>
      <c r="Q5" s="8" t="s">
        <v>31</v>
      </c>
      <c r="R5" s="8" t="s">
        <v>31</v>
      </c>
      <c r="S5" s="9"/>
      <c r="T5" s="9" t="s">
        <v>32</v>
      </c>
      <c r="U5" s="10">
        <v>2000</v>
      </c>
      <c r="V5" s="5">
        <v>31.765730000000001</v>
      </c>
      <c r="W5" s="5">
        <v>-106.49052</v>
      </c>
      <c r="X5" s="9" t="s">
        <v>50</v>
      </c>
      <c r="Y5" s="9" t="s">
        <v>85</v>
      </c>
    </row>
    <row r="6" spans="1:25">
      <c r="A6">
        <v>1110250105</v>
      </c>
      <c r="B6" s="2" t="s">
        <v>27</v>
      </c>
      <c r="C6" s="2" t="s">
        <v>28</v>
      </c>
      <c r="D6" s="2" t="str">
        <f t="shared" si="0"/>
        <v>Manual Entry Needed</v>
      </c>
      <c r="E6">
        <f t="shared" si="1"/>
        <v>0</v>
      </c>
      <c r="F6" s="2" t="str">
        <f t="shared" si="2"/>
        <v>_Q</v>
      </c>
      <c r="G6" s="2" t="s">
        <v>36</v>
      </c>
      <c r="H6" s="3" t="s">
        <v>29</v>
      </c>
      <c r="I6" s="1"/>
      <c r="J6" s="3"/>
      <c r="K6" s="4" t="s">
        <v>30</v>
      </c>
      <c r="L6" s="5"/>
      <c r="M6" s="6">
        <v>85</v>
      </c>
      <c r="N6" s="7">
        <v>4</v>
      </c>
      <c r="O6" s="5">
        <v>4</v>
      </c>
      <c r="P6" s="5"/>
      <c r="Q6" s="8" t="s">
        <v>31</v>
      </c>
      <c r="R6" s="8" t="s">
        <v>31</v>
      </c>
      <c r="S6" s="9"/>
      <c r="T6" s="9" t="s">
        <v>32</v>
      </c>
      <c r="U6" s="10">
        <v>2000</v>
      </c>
      <c r="V6" s="5">
        <v>31.765730000000001</v>
      </c>
      <c r="W6" s="5">
        <v>-106.49052</v>
      </c>
      <c r="X6" s="9" t="s">
        <v>51</v>
      </c>
      <c r="Y6" s="9" t="s">
        <v>86</v>
      </c>
    </row>
    <row r="7" spans="1:25">
      <c r="A7">
        <v>1110250106</v>
      </c>
      <c r="B7" s="2" t="s">
        <v>27</v>
      </c>
      <c r="C7" s="2" t="s">
        <v>28</v>
      </c>
      <c r="D7" s="2" t="str">
        <f t="shared" si="0"/>
        <v>Manual Entry Needed</v>
      </c>
      <c r="E7">
        <f t="shared" si="1"/>
        <v>0</v>
      </c>
      <c r="F7" s="2" t="str">
        <f t="shared" si="2"/>
        <v>_Q</v>
      </c>
      <c r="G7" s="2" t="s">
        <v>34</v>
      </c>
      <c r="H7" s="3" t="s">
        <v>29</v>
      </c>
      <c r="I7" s="1"/>
      <c r="J7" s="3"/>
      <c r="K7" s="4" t="s">
        <v>30</v>
      </c>
      <c r="L7" s="5"/>
      <c r="M7" s="6">
        <v>85</v>
      </c>
      <c r="N7" s="7">
        <v>4</v>
      </c>
      <c r="O7" s="5">
        <v>4</v>
      </c>
      <c r="P7" s="5"/>
      <c r="Q7" s="8" t="s">
        <v>31</v>
      </c>
      <c r="R7" s="8" t="s">
        <v>31</v>
      </c>
      <c r="S7" s="9"/>
      <c r="T7" s="9" t="s">
        <v>32</v>
      </c>
      <c r="U7" s="10">
        <v>2000</v>
      </c>
      <c r="V7" s="5">
        <v>31.765730000000001</v>
      </c>
      <c r="W7" s="5">
        <v>-106.49052</v>
      </c>
      <c r="X7" s="9" t="s">
        <v>52</v>
      </c>
      <c r="Y7" s="9" t="s">
        <v>87</v>
      </c>
    </row>
    <row r="8" spans="1:25">
      <c r="A8">
        <v>1110250107</v>
      </c>
      <c r="B8" s="2" t="s">
        <v>27</v>
      </c>
      <c r="C8" s="2" t="s">
        <v>28</v>
      </c>
      <c r="D8" s="2" t="str">
        <f t="shared" si="0"/>
        <v>Manual Entry Needed</v>
      </c>
      <c r="E8">
        <f t="shared" si="1"/>
        <v>0</v>
      </c>
      <c r="F8" s="2" t="str">
        <f t="shared" si="2"/>
        <v>_Q</v>
      </c>
      <c r="G8" s="2" t="s">
        <v>34</v>
      </c>
      <c r="H8" s="3" t="s">
        <v>29</v>
      </c>
      <c r="I8" s="1"/>
      <c r="J8" s="3"/>
      <c r="K8" s="4" t="s">
        <v>30</v>
      </c>
      <c r="L8" s="5"/>
      <c r="M8" s="6">
        <v>85</v>
      </c>
      <c r="N8" s="7">
        <v>4</v>
      </c>
      <c r="O8" s="5">
        <v>4</v>
      </c>
      <c r="P8" s="5"/>
      <c r="Q8" s="8" t="s">
        <v>31</v>
      </c>
      <c r="R8" s="8" t="s">
        <v>31</v>
      </c>
      <c r="S8" s="9"/>
      <c r="T8" s="9" t="s">
        <v>32</v>
      </c>
      <c r="U8" s="10">
        <v>2000</v>
      </c>
      <c r="V8" s="5">
        <v>31.765730000000001</v>
      </c>
      <c r="W8" s="5">
        <v>-106.49052</v>
      </c>
      <c r="X8" s="9" t="s">
        <v>53</v>
      </c>
      <c r="Y8" s="9" t="s">
        <v>88</v>
      </c>
    </row>
    <row r="9" spans="1:25">
      <c r="A9">
        <v>1110250108</v>
      </c>
      <c r="B9" s="2" t="s">
        <v>27</v>
      </c>
      <c r="C9" s="2" t="s">
        <v>28</v>
      </c>
      <c r="D9" s="2" t="str">
        <f t="shared" si="0"/>
        <v>Manual Entry Needed</v>
      </c>
      <c r="E9">
        <f t="shared" si="1"/>
        <v>0</v>
      </c>
      <c r="F9" s="2" t="str">
        <f t="shared" si="2"/>
        <v>_Q</v>
      </c>
      <c r="G9" s="2" t="s">
        <v>34</v>
      </c>
      <c r="H9" s="3" t="s">
        <v>29</v>
      </c>
      <c r="I9" s="1"/>
      <c r="J9" s="3"/>
      <c r="K9" s="4" t="s">
        <v>30</v>
      </c>
      <c r="L9" s="5"/>
      <c r="M9" s="6">
        <v>85</v>
      </c>
      <c r="N9" s="7">
        <v>4</v>
      </c>
      <c r="O9" s="5">
        <v>4</v>
      </c>
      <c r="P9" s="5"/>
      <c r="Q9" s="8" t="s">
        <v>31</v>
      </c>
      <c r="R9" s="8" t="s">
        <v>31</v>
      </c>
      <c r="S9" s="9"/>
      <c r="T9" s="9" t="s">
        <v>32</v>
      </c>
      <c r="U9" s="10">
        <v>2000</v>
      </c>
      <c r="V9" s="5">
        <v>31.765730000000001</v>
      </c>
      <c r="W9" s="5">
        <v>-106.49052</v>
      </c>
      <c r="X9" s="9" t="s">
        <v>54</v>
      </c>
      <c r="Y9" s="9" t="s">
        <v>89</v>
      </c>
    </row>
    <row r="10" spans="1:25">
      <c r="A10">
        <v>1110250109</v>
      </c>
      <c r="B10" s="2" t="s">
        <v>27</v>
      </c>
      <c r="C10" s="2" t="s">
        <v>28</v>
      </c>
      <c r="D10" s="2" t="str">
        <f t="shared" si="0"/>
        <v>Manual Entry Needed</v>
      </c>
      <c r="E10">
        <f t="shared" si="1"/>
        <v>0</v>
      </c>
      <c r="F10" s="2" t="str">
        <f t="shared" si="2"/>
        <v>_Q</v>
      </c>
      <c r="G10" s="2" t="s">
        <v>34</v>
      </c>
      <c r="H10" s="3" t="s">
        <v>29</v>
      </c>
      <c r="I10" s="1"/>
      <c r="J10" s="3"/>
      <c r="K10" s="4" t="s">
        <v>30</v>
      </c>
      <c r="L10" s="5"/>
      <c r="M10" s="6">
        <v>85</v>
      </c>
      <c r="N10" s="7">
        <v>4</v>
      </c>
      <c r="O10" s="5">
        <v>4</v>
      </c>
      <c r="P10" s="5"/>
      <c r="Q10" s="8" t="s">
        <v>31</v>
      </c>
      <c r="R10" s="8" t="s">
        <v>31</v>
      </c>
      <c r="S10" s="9"/>
      <c r="T10" s="9" t="s">
        <v>32</v>
      </c>
      <c r="U10" s="10">
        <v>2000</v>
      </c>
      <c r="V10" s="5">
        <v>31.765730000000001</v>
      </c>
      <c r="W10" s="5">
        <v>-106.49052</v>
      </c>
      <c r="X10" s="9" t="s">
        <v>55</v>
      </c>
      <c r="Y10" s="9" t="s">
        <v>90</v>
      </c>
    </row>
    <row r="11" spans="1:25">
      <c r="A11">
        <v>1110250110</v>
      </c>
      <c r="B11" s="2" t="s">
        <v>27</v>
      </c>
      <c r="C11" s="2" t="s">
        <v>28</v>
      </c>
      <c r="D11" s="2" t="str">
        <f t="shared" si="0"/>
        <v>Manual Entry Needed</v>
      </c>
      <c r="E11">
        <f t="shared" si="1"/>
        <v>0</v>
      </c>
      <c r="F11" s="2" t="str">
        <f t="shared" si="2"/>
        <v>_Q</v>
      </c>
      <c r="G11" s="2" t="s">
        <v>34</v>
      </c>
      <c r="H11" s="3" t="s">
        <v>29</v>
      </c>
      <c r="I11" s="1"/>
      <c r="J11" s="3"/>
      <c r="K11" s="4" t="s">
        <v>30</v>
      </c>
      <c r="L11" s="5"/>
      <c r="M11" s="6">
        <v>85</v>
      </c>
      <c r="N11" s="7">
        <v>4</v>
      </c>
      <c r="O11" s="5">
        <v>4</v>
      </c>
      <c r="P11" s="5"/>
      <c r="Q11" s="8" t="s">
        <v>31</v>
      </c>
      <c r="R11" s="8" t="s">
        <v>31</v>
      </c>
      <c r="S11" s="9"/>
      <c r="T11" s="9" t="s">
        <v>32</v>
      </c>
      <c r="U11" s="10">
        <v>2000</v>
      </c>
      <c r="V11" s="5">
        <v>31.765730000000001</v>
      </c>
      <c r="W11" s="5">
        <v>-106.49052</v>
      </c>
      <c r="X11" s="9" t="s">
        <v>56</v>
      </c>
      <c r="Y11" s="9" t="s">
        <v>91</v>
      </c>
    </row>
    <row r="12" spans="1:25">
      <c r="A12">
        <v>3110250101</v>
      </c>
      <c r="B12" s="2" t="s">
        <v>27</v>
      </c>
      <c r="C12" s="2" t="s">
        <v>28</v>
      </c>
      <c r="D12" s="2">
        <v>1</v>
      </c>
      <c r="E12">
        <f t="shared" si="1"/>
        <v>0</v>
      </c>
      <c r="F12" s="2" t="str">
        <f t="shared" si="2"/>
        <v>_I</v>
      </c>
      <c r="G12" s="2" t="s">
        <v>25</v>
      </c>
      <c r="H12" s="3" t="s">
        <v>29</v>
      </c>
      <c r="I12" s="1"/>
      <c r="J12" s="3"/>
      <c r="K12" s="4" t="s">
        <v>30</v>
      </c>
      <c r="L12" s="5"/>
      <c r="M12" s="6">
        <v>85</v>
      </c>
      <c r="N12" s="7">
        <v>4</v>
      </c>
      <c r="O12" s="5">
        <v>4</v>
      </c>
      <c r="P12" s="5"/>
      <c r="Q12" s="8" t="s">
        <v>31</v>
      </c>
      <c r="R12" s="8" t="s">
        <v>31</v>
      </c>
      <c r="S12" s="9"/>
      <c r="T12" s="9" t="s">
        <v>32</v>
      </c>
      <c r="U12" s="10">
        <v>2000</v>
      </c>
      <c r="V12" s="5">
        <v>31.765730000000001</v>
      </c>
      <c r="W12" s="5">
        <v>-106.49052</v>
      </c>
      <c r="X12" s="9" t="s">
        <v>78</v>
      </c>
      <c r="Y12" s="9" t="s">
        <v>92</v>
      </c>
    </row>
    <row r="13" spans="1:25">
      <c r="A13">
        <v>1110250201</v>
      </c>
      <c r="B13" s="2" t="s">
        <v>27</v>
      </c>
      <c r="C13" s="2" t="s">
        <v>28</v>
      </c>
      <c r="D13" s="2" t="str">
        <f t="shared" si="0"/>
        <v>Manual Entry Needed</v>
      </c>
      <c r="E13">
        <f t="shared" si="1"/>
        <v>0</v>
      </c>
      <c r="F13" s="2" t="str">
        <f t="shared" si="2"/>
        <v>_Q</v>
      </c>
      <c r="G13" s="2" t="s">
        <v>34</v>
      </c>
      <c r="H13" s="3" t="s">
        <v>29</v>
      </c>
      <c r="I13" s="1"/>
      <c r="J13" s="3"/>
      <c r="K13" s="4" t="s">
        <v>30</v>
      </c>
      <c r="L13" s="5"/>
      <c r="M13" s="6">
        <v>85</v>
      </c>
      <c r="N13" s="7">
        <v>4</v>
      </c>
      <c r="O13" s="5">
        <v>4</v>
      </c>
      <c r="P13" s="5"/>
      <c r="Q13" s="8" t="s">
        <v>31</v>
      </c>
      <c r="R13" s="8" t="s">
        <v>31</v>
      </c>
      <c r="S13" s="9"/>
      <c r="T13" s="9" t="s">
        <v>32</v>
      </c>
      <c r="U13" s="10">
        <v>2000</v>
      </c>
      <c r="V13" s="5">
        <v>31.765730000000001</v>
      </c>
      <c r="W13" s="5">
        <v>-106.49052</v>
      </c>
      <c r="X13" s="9" t="s">
        <v>57</v>
      </c>
      <c r="Y13" s="9" t="s">
        <v>93</v>
      </c>
    </row>
    <row r="14" spans="1:25">
      <c r="A14">
        <v>1110250202</v>
      </c>
      <c r="B14" s="2" t="s">
        <v>27</v>
      </c>
      <c r="C14" s="2" t="s">
        <v>28</v>
      </c>
      <c r="D14" s="2" t="str">
        <f t="shared" si="0"/>
        <v>Manual Entry Needed</v>
      </c>
      <c r="E14">
        <f t="shared" si="1"/>
        <v>0</v>
      </c>
      <c r="F14" s="2" t="str">
        <f t="shared" si="2"/>
        <v>_Q</v>
      </c>
      <c r="G14" s="2" t="s">
        <v>37</v>
      </c>
      <c r="H14" s="3" t="s">
        <v>29</v>
      </c>
      <c r="I14" s="1"/>
      <c r="J14" s="3"/>
      <c r="K14" s="4" t="s">
        <v>30</v>
      </c>
      <c r="L14" s="5"/>
      <c r="M14" s="6">
        <v>85</v>
      </c>
      <c r="N14" s="7">
        <v>4</v>
      </c>
      <c r="O14" s="5">
        <v>4</v>
      </c>
      <c r="P14" s="5"/>
      <c r="Q14" s="8" t="s">
        <v>31</v>
      </c>
      <c r="R14" s="8" t="s">
        <v>31</v>
      </c>
      <c r="S14" s="9"/>
      <c r="T14" s="9" t="s">
        <v>32</v>
      </c>
      <c r="U14" s="10">
        <v>2000</v>
      </c>
      <c r="V14" s="5">
        <v>31.765730000000001</v>
      </c>
      <c r="W14" s="5">
        <v>-106.49052</v>
      </c>
      <c r="X14" s="9" t="s">
        <v>58</v>
      </c>
      <c r="Y14" s="9" t="s">
        <v>94</v>
      </c>
    </row>
    <row r="15" spans="1:25">
      <c r="A15">
        <v>1110250203</v>
      </c>
      <c r="B15" s="2" t="s">
        <v>27</v>
      </c>
      <c r="C15" s="2" t="s">
        <v>28</v>
      </c>
      <c r="D15" s="2" t="str">
        <f t="shared" si="0"/>
        <v>Manual Entry Needed</v>
      </c>
      <c r="E15">
        <f t="shared" si="1"/>
        <v>0</v>
      </c>
      <c r="F15" s="2" t="str">
        <f t="shared" si="2"/>
        <v>_Q</v>
      </c>
      <c r="G15" s="2" t="s">
        <v>38</v>
      </c>
      <c r="H15" s="3" t="s">
        <v>29</v>
      </c>
      <c r="I15" s="1"/>
      <c r="J15" s="3"/>
      <c r="K15" s="4" t="s">
        <v>30</v>
      </c>
      <c r="L15" s="5"/>
      <c r="M15" s="6">
        <v>85</v>
      </c>
      <c r="N15" s="7">
        <v>4</v>
      </c>
      <c r="O15" s="5">
        <v>4</v>
      </c>
      <c r="P15" s="5"/>
      <c r="Q15" s="8" t="s">
        <v>31</v>
      </c>
      <c r="R15" s="8" t="s">
        <v>31</v>
      </c>
      <c r="S15" s="9"/>
      <c r="T15" s="9" t="s">
        <v>32</v>
      </c>
      <c r="U15" s="10">
        <v>2000</v>
      </c>
      <c r="V15" s="5">
        <v>31.765730000000001</v>
      </c>
      <c r="W15" s="5">
        <v>-106.49052</v>
      </c>
      <c r="X15" s="9" t="s">
        <v>59</v>
      </c>
      <c r="Y15" s="9" t="s">
        <v>95</v>
      </c>
    </row>
    <row r="16" spans="1:25">
      <c r="A16">
        <v>1110250204</v>
      </c>
      <c r="B16" s="2" t="s">
        <v>27</v>
      </c>
      <c r="C16" s="2" t="s">
        <v>28</v>
      </c>
      <c r="D16" s="2" t="str">
        <f t="shared" si="0"/>
        <v>Manual Entry Needed</v>
      </c>
      <c r="E16">
        <f t="shared" si="1"/>
        <v>0</v>
      </c>
      <c r="F16" s="2" t="str">
        <f t="shared" si="2"/>
        <v>_Q</v>
      </c>
      <c r="G16" s="2" t="s">
        <v>37</v>
      </c>
      <c r="H16" s="3" t="s">
        <v>29</v>
      </c>
      <c r="I16" s="1"/>
      <c r="J16" s="3"/>
      <c r="K16" s="4" t="s">
        <v>30</v>
      </c>
      <c r="L16" s="5"/>
      <c r="M16" s="6">
        <v>85</v>
      </c>
      <c r="N16" s="7">
        <v>4</v>
      </c>
      <c r="O16" s="5">
        <v>4</v>
      </c>
      <c r="P16" s="5"/>
      <c r="Q16" s="8" t="s">
        <v>31</v>
      </c>
      <c r="R16" s="8" t="s">
        <v>31</v>
      </c>
      <c r="S16" s="9"/>
      <c r="T16" s="9" t="s">
        <v>32</v>
      </c>
      <c r="U16" s="10">
        <v>2000</v>
      </c>
      <c r="V16" s="5">
        <v>31.765730000000001</v>
      </c>
      <c r="W16" s="5">
        <v>-106.49052</v>
      </c>
      <c r="X16" s="9" t="s">
        <v>60</v>
      </c>
      <c r="Y16" s="9" t="s">
        <v>96</v>
      </c>
    </row>
    <row r="17" spans="1:25">
      <c r="A17">
        <v>1110250205</v>
      </c>
      <c r="B17" s="2" t="s">
        <v>27</v>
      </c>
      <c r="C17" s="2" t="s">
        <v>28</v>
      </c>
      <c r="D17" s="2" t="str">
        <f t="shared" si="0"/>
        <v>Manual Entry Needed</v>
      </c>
      <c r="E17">
        <f t="shared" si="1"/>
        <v>0</v>
      </c>
      <c r="F17" s="2" t="str">
        <f t="shared" si="2"/>
        <v>_Q</v>
      </c>
      <c r="G17" s="2" t="s">
        <v>37</v>
      </c>
      <c r="H17" s="3" t="s">
        <v>29</v>
      </c>
      <c r="I17" s="1"/>
      <c r="J17" s="3"/>
      <c r="K17" s="4" t="s">
        <v>30</v>
      </c>
      <c r="L17" s="5"/>
      <c r="M17" s="6">
        <v>85</v>
      </c>
      <c r="N17" s="7">
        <v>4</v>
      </c>
      <c r="O17" s="5">
        <v>4</v>
      </c>
      <c r="P17" s="5"/>
      <c r="Q17" s="8" t="s">
        <v>31</v>
      </c>
      <c r="R17" s="8" t="s">
        <v>31</v>
      </c>
      <c r="S17" s="9"/>
      <c r="T17" s="9" t="s">
        <v>32</v>
      </c>
      <c r="U17" s="10">
        <v>2000</v>
      </c>
      <c r="V17" s="5">
        <v>31.765730000000001</v>
      </c>
      <c r="W17" s="5">
        <v>-106.49052</v>
      </c>
      <c r="X17" s="9" t="s">
        <v>61</v>
      </c>
      <c r="Y17" s="9" t="s">
        <v>97</v>
      </c>
    </row>
    <row r="18" spans="1:25">
      <c r="A18">
        <v>1110250206</v>
      </c>
      <c r="B18" s="2" t="s">
        <v>27</v>
      </c>
      <c r="C18" s="2" t="s">
        <v>28</v>
      </c>
      <c r="D18" s="2" t="str">
        <f t="shared" si="0"/>
        <v>Manual Entry Needed</v>
      </c>
      <c r="E18">
        <f t="shared" si="1"/>
        <v>0</v>
      </c>
      <c r="F18" s="2" t="str">
        <f t="shared" si="2"/>
        <v>_Q</v>
      </c>
      <c r="G18" s="2" t="s">
        <v>39</v>
      </c>
      <c r="H18" s="3" t="s">
        <v>29</v>
      </c>
      <c r="I18" s="1"/>
      <c r="J18" s="3"/>
      <c r="K18" s="4" t="s">
        <v>30</v>
      </c>
      <c r="L18" s="5"/>
      <c r="M18" s="6">
        <v>85</v>
      </c>
      <c r="N18" s="7">
        <v>4</v>
      </c>
      <c r="O18" s="5">
        <v>4</v>
      </c>
      <c r="P18" s="5"/>
      <c r="Q18" s="8" t="s">
        <v>31</v>
      </c>
      <c r="R18" s="8" t="s">
        <v>31</v>
      </c>
      <c r="S18" s="9"/>
      <c r="T18" s="9" t="s">
        <v>32</v>
      </c>
      <c r="U18" s="10">
        <v>2000</v>
      </c>
      <c r="V18" s="5">
        <v>31.765730000000001</v>
      </c>
      <c r="W18" s="5">
        <v>-106.49052</v>
      </c>
      <c r="X18" s="9" t="s">
        <v>62</v>
      </c>
      <c r="Y18" s="9" t="s">
        <v>98</v>
      </c>
    </row>
    <row r="19" spans="1:25">
      <c r="A19">
        <v>1110250207</v>
      </c>
      <c r="B19" s="2" t="s">
        <v>27</v>
      </c>
      <c r="C19" s="2" t="s">
        <v>28</v>
      </c>
      <c r="D19" s="2" t="str">
        <f t="shared" si="0"/>
        <v>Manual Entry Needed</v>
      </c>
      <c r="E19">
        <f t="shared" si="1"/>
        <v>0</v>
      </c>
      <c r="F19" s="2" t="str">
        <f t="shared" si="2"/>
        <v>_Q</v>
      </c>
      <c r="G19" s="2" t="s">
        <v>40</v>
      </c>
      <c r="H19" s="3" t="s">
        <v>29</v>
      </c>
      <c r="I19" s="1"/>
      <c r="J19" s="3"/>
      <c r="K19" s="4" t="s">
        <v>30</v>
      </c>
      <c r="L19" s="5"/>
      <c r="M19" s="6">
        <v>85</v>
      </c>
      <c r="N19" s="7">
        <v>4</v>
      </c>
      <c r="O19" s="5">
        <v>4</v>
      </c>
      <c r="P19" s="5"/>
      <c r="Q19" s="8" t="s">
        <v>31</v>
      </c>
      <c r="R19" s="8" t="s">
        <v>31</v>
      </c>
      <c r="S19" s="9"/>
      <c r="T19" s="9" t="s">
        <v>32</v>
      </c>
      <c r="U19" s="10">
        <v>2000</v>
      </c>
      <c r="V19" s="5">
        <v>31.765730000000001</v>
      </c>
      <c r="W19" s="5">
        <v>-106.49052</v>
      </c>
      <c r="X19" s="9" t="s">
        <v>63</v>
      </c>
      <c r="Y19" s="9" t="s">
        <v>99</v>
      </c>
    </row>
    <row r="20" spans="1:25">
      <c r="A20">
        <v>1110250208</v>
      </c>
      <c r="B20" s="2" t="s">
        <v>27</v>
      </c>
      <c r="C20" s="2" t="s">
        <v>28</v>
      </c>
      <c r="D20" s="2" t="str">
        <f t="shared" si="0"/>
        <v>Manual Entry Needed</v>
      </c>
      <c r="E20">
        <f t="shared" si="1"/>
        <v>0</v>
      </c>
      <c r="F20" s="2" t="str">
        <f t="shared" si="2"/>
        <v>_Q</v>
      </c>
      <c r="G20" s="2" t="s">
        <v>40</v>
      </c>
      <c r="H20" s="3" t="s">
        <v>29</v>
      </c>
      <c r="I20" s="1"/>
      <c r="J20" s="3"/>
      <c r="K20" s="4" t="s">
        <v>30</v>
      </c>
      <c r="L20" s="5"/>
      <c r="M20" s="6">
        <v>85</v>
      </c>
      <c r="N20" s="7">
        <v>4</v>
      </c>
      <c r="O20" s="5">
        <v>4</v>
      </c>
      <c r="P20" s="5"/>
      <c r="Q20" s="8" t="s">
        <v>31</v>
      </c>
      <c r="R20" s="8" t="s">
        <v>31</v>
      </c>
      <c r="S20" s="9"/>
      <c r="T20" s="9" t="s">
        <v>32</v>
      </c>
      <c r="U20" s="10">
        <v>2000</v>
      </c>
      <c r="V20" s="5">
        <v>31.765730000000001</v>
      </c>
      <c r="W20" s="5">
        <v>-106.49052</v>
      </c>
      <c r="X20" s="9" t="s">
        <v>64</v>
      </c>
      <c r="Y20" s="9" t="s">
        <v>100</v>
      </c>
    </row>
    <row r="21" spans="1:25">
      <c r="A21">
        <v>1110250209</v>
      </c>
      <c r="B21" s="2" t="s">
        <v>27</v>
      </c>
      <c r="C21" s="2" t="s">
        <v>28</v>
      </c>
      <c r="D21" s="2" t="str">
        <f t="shared" si="0"/>
        <v>Manual Entry Needed</v>
      </c>
      <c r="E21">
        <f t="shared" si="1"/>
        <v>0</v>
      </c>
      <c r="F21" s="2" t="str">
        <f t="shared" si="2"/>
        <v>_Q</v>
      </c>
      <c r="G21" s="2" t="s">
        <v>39</v>
      </c>
      <c r="H21" s="3" t="s">
        <v>29</v>
      </c>
      <c r="I21" s="1"/>
      <c r="J21" s="3"/>
      <c r="K21" s="4" t="s">
        <v>30</v>
      </c>
      <c r="L21" s="5"/>
      <c r="M21" s="6">
        <v>85</v>
      </c>
      <c r="N21" s="7">
        <v>4</v>
      </c>
      <c r="O21" s="5">
        <v>4</v>
      </c>
      <c r="P21" s="5"/>
      <c r="Q21" s="8" t="s">
        <v>31</v>
      </c>
      <c r="R21" s="8" t="s">
        <v>31</v>
      </c>
      <c r="S21" s="9"/>
      <c r="T21" s="9" t="s">
        <v>32</v>
      </c>
      <c r="U21" s="10">
        <v>2000</v>
      </c>
      <c r="V21" s="5">
        <v>31.765730000000001</v>
      </c>
      <c r="W21" s="5">
        <v>-106.49052</v>
      </c>
      <c r="X21" s="9" t="s">
        <v>65</v>
      </c>
      <c r="Y21" s="9" t="s">
        <v>101</v>
      </c>
    </row>
    <row r="22" spans="1:25">
      <c r="A22">
        <v>1110250210</v>
      </c>
      <c r="B22" s="2" t="s">
        <v>27</v>
      </c>
      <c r="C22" s="2" t="s">
        <v>28</v>
      </c>
      <c r="D22" s="2" t="str">
        <f t="shared" si="0"/>
        <v>Manual Entry Needed</v>
      </c>
      <c r="E22">
        <f t="shared" si="1"/>
        <v>0</v>
      </c>
      <c r="F22" s="2" t="str">
        <f t="shared" si="2"/>
        <v>_Q</v>
      </c>
      <c r="G22" s="2" t="s">
        <v>39</v>
      </c>
      <c r="H22" s="3" t="s">
        <v>29</v>
      </c>
      <c r="I22" s="1"/>
      <c r="J22" s="3"/>
      <c r="K22" s="4" t="s">
        <v>30</v>
      </c>
      <c r="L22" s="5"/>
      <c r="M22" s="6">
        <v>85</v>
      </c>
      <c r="N22" s="7">
        <v>4</v>
      </c>
      <c r="O22" s="5">
        <v>4</v>
      </c>
      <c r="P22" s="5"/>
      <c r="Q22" s="8" t="s">
        <v>31</v>
      </c>
      <c r="R22" s="8" t="s">
        <v>31</v>
      </c>
      <c r="S22" s="9"/>
      <c r="T22" s="9" t="s">
        <v>32</v>
      </c>
      <c r="U22" s="10">
        <v>2000</v>
      </c>
      <c r="V22" s="5">
        <v>31.765730000000001</v>
      </c>
      <c r="W22" s="5">
        <v>-106.49052</v>
      </c>
      <c r="X22" s="9" t="s">
        <v>66</v>
      </c>
      <c r="Y22" s="9" t="s">
        <v>102</v>
      </c>
    </row>
    <row r="23" spans="1:25">
      <c r="A23">
        <v>3110250201</v>
      </c>
      <c r="B23" s="2" t="s">
        <v>27</v>
      </c>
      <c r="C23" s="2" t="s">
        <v>28</v>
      </c>
      <c r="D23" s="2">
        <v>2</v>
      </c>
      <c r="E23">
        <f t="shared" si="1"/>
        <v>0</v>
      </c>
      <c r="F23" s="2" t="str">
        <f t="shared" si="2"/>
        <v>_I</v>
      </c>
      <c r="G23" s="2" t="s">
        <v>25</v>
      </c>
      <c r="H23" s="3" t="s">
        <v>29</v>
      </c>
      <c r="I23" s="1"/>
      <c r="J23" s="3"/>
      <c r="K23" s="4" t="s">
        <v>30</v>
      </c>
      <c r="L23" s="5"/>
      <c r="M23" s="6">
        <v>85</v>
      </c>
      <c r="N23" s="7">
        <v>4</v>
      </c>
      <c r="O23" s="5">
        <v>4</v>
      </c>
      <c r="P23" s="5"/>
      <c r="Q23" s="8" t="s">
        <v>31</v>
      </c>
      <c r="R23" s="8" t="s">
        <v>31</v>
      </c>
      <c r="S23" s="9"/>
      <c r="T23" s="9" t="s">
        <v>32</v>
      </c>
      <c r="U23" s="10">
        <v>2000</v>
      </c>
      <c r="V23" s="5">
        <v>31.765730000000001</v>
      </c>
      <c r="W23" s="5">
        <v>-106.49052</v>
      </c>
      <c r="X23" s="9" t="s">
        <v>79</v>
      </c>
      <c r="Y23" s="9" t="s">
        <v>103</v>
      </c>
    </row>
    <row r="24" spans="1:25">
      <c r="A24">
        <v>1110250301</v>
      </c>
      <c r="B24" s="2" t="s">
        <v>27</v>
      </c>
      <c r="C24" s="2" t="s">
        <v>28</v>
      </c>
      <c r="D24" s="2" t="str">
        <f t="shared" si="0"/>
        <v>Manual Entry Needed</v>
      </c>
      <c r="E24">
        <f t="shared" si="1"/>
        <v>0</v>
      </c>
      <c r="F24" s="2" t="str">
        <f t="shared" si="2"/>
        <v>_Q</v>
      </c>
      <c r="G24" s="2" t="s">
        <v>41</v>
      </c>
      <c r="H24" s="3" t="s">
        <v>29</v>
      </c>
      <c r="I24" s="1"/>
      <c r="J24" s="3"/>
      <c r="K24" s="4" t="s">
        <v>30</v>
      </c>
      <c r="L24" s="5"/>
      <c r="M24" s="6">
        <v>85</v>
      </c>
      <c r="N24" s="7">
        <v>4</v>
      </c>
      <c r="O24" s="5">
        <v>4</v>
      </c>
      <c r="P24" s="5"/>
      <c r="Q24" s="8" t="s">
        <v>31</v>
      </c>
      <c r="R24" s="8" t="s">
        <v>31</v>
      </c>
      <c r="S24" s="9"/>
      <c r="T24" s="9" t="s">
        <v>32</v>
      </c>
      <c r="U24" s="10">
        <v>2000</v>
      </c>
      <c r="V24" s="5">
        <v>31.765730000000001</v>
      </c>
      <c r="W24" s="5">
        <v>-106.49052</v>
      </c>
      <c r="X24" s="9" t="s">
        <v>67</v>
      </c>
      <c r="Y24" s="9" t="s">
        <v>104</v>
      </c>
    </row>
    <row r="25" spans="1:25">
      <c r="A25">
        <v>1110250302</v>
      </c>
      <c r="B25" s="2" t="s">
        <v>27</v>
      </c>
      <c r="C25" s="2" t="s">
        <v>28</v>
      </c>
      <c r="D25" s="2" t="str">
        <f t="shared" si="0"/>
        <v>Manual Entry Needed</v>
      </c>
      <c r="E25">
        <f t="shared" si="1"/>
        <v>0</v>
      </c>
      <c r="F25" s="2" t="str">
        <f t="shared" si="2"/>
        <v>_Q</v>
      </c>
      <c r="G25" s="2" t="s">
        <v>41</v>
      </c>
      <c r="H25" s="3" t="s">
        <v>29</v>
      </c>
      <c r="I25" s="1"/>
      <c r="J25" s="3"/>
      <c r="K25" s="4" t="s">
        <v>30</v>
      </c>
      <c r="L25" s="5"/>
      <c r="M25" s="6">
        <v>85</v>
      </c>
      <c r="N25" s="7">
        <v>4</v>
      </c>
      <c r="O25" s="5">
        <v>4</v>
      </c>
      <c r="P25" s="5"/>
      <c r="Q25" s="8" t="s">
        <v>31</v>
      </c>
      <c r="R25" s="8" t="s">
        <v>31</v>
      </c>
      <c r="S25" s="9"/>
      <c r="T25" s="9" t="s">
        <v>32</v>
      </c>
      <c r="U25" s="10">
        <v>2000</v>
      </c>
      <c r="V25" s="5">
        <v>31.765730000000001</v>
      </c>
      <c r="W25" s="5">
        <v>-106.49052</v>
      </c>
      <c r="X25" s="9" t="s">
        <v>68</v>
      </c>
      <c r="Y25" s="9" t="s">
        <v>105</v>
      </c>
    </row>
    <row r="26" spans="1:25">
      <c r="A26">
        <v>1110250303</v>
      </c>
      <c r="B26" s="2" t="s">
        <v>27</v>
      </c>
      <c r="C26" s="2" t="s">
        <v>28</v>
      </c>
      <c r="D26" s="2" t="str">
        <f t="shared" si="0"/>
        <v>Manual Entry Needed</v>
      </c>
      <c r="E26">
        <f t="shared" si="1"/>
        <v>0</v>
      </c>
      <c r="F26" s="2" t="str">
        <f t="shared" si="2"/>
        <v>_Q</v>
      </c>
      <c r="G26" s="2" t="s">
        <v>42</v>
      </c>
      <c r="H26" s="3" t="s">
        <v>29</v>
      </c>
      <c r="I26" s="1"/>
      <c r="J26" s="3"/>
      <c r="K26" s="4" t="s">
        <v>30</v>
      </c>
      <c r="L26" s="5"/>
      <c r="M26" s="6">
        <v>85</v>
      </c>
      <c r="N26" s="7">
        <v>4</v>
      </c>
      <c r="O26" s="5">
        <v>4</v>
      </c>
      <c r="P26" s="5"/>
      <c r="Q26" s="8" t="s">
        <v>31</v>
      </c>
      <c r="R26" s="8" t="s">
        <v>31</v>
      </c>
      <c r="S26" s="9"/>
      <c r="T26" s="9" t="s">
        <v>32</v>
      </c>
      <c r="U26" s="10">
        <v>2000</v>
      </c>
      <c r="V26" s="5">
        <v>31.765730000000001</v>
      </c>
      <c r="W26" s="5">
        <v>-106.49052</v>
      </c>
      <c r="X26" s="9" t="s">
        <v>69</v>
      </c>
      <c r="Y26" s="9" t="s">
        <v>106</v>
      </c>
    </row>
    <row r="27" spans="1:25">
      <c r="A27">
        <v>1110250304</v>
      </c>
      <c r="B27" s="2" t="s">
        <v>27</v>
      </c>
      <c r="C27" s="2" t="s">
        <v>28</v>
      </c>
      <c r="D27" s="2" t="str">
        <f t="shared" si="0"/>
        <v>Manual Entry Needed</v>
      </c>
      <c r="E27">
        <f t="shared" si="1"/>
        <v>0</v>
      </c>
      <c r="F27" s="2" t="str">
        <f t="shared" si="2"/>
        <v>_Q</v>
      </c>
      <c r="G27" s="2" t="s">
        <v>42</v>
      </c>
      <c r="H27" s="3" t="s">
        <v>29</v>
      </c>
      <c r="I27" s="1"/>
      <c r="J27" s="3"/>
      <c r="K27" s="4" t="s">
        <v>30</v>
      </c>
      <c r="L27" s="5"/>
      <c r="M27" s="6">
        <v>85</v>
      </c>
      <c r="N27" s="7">
        <v>4</v>
      </c>
      <c r="O27" s="5">
        <v>4</v>
      </c>
      <c r="P27" s="5"/>
      <c r="Q27" s="8" t="s">
        <v>31</v>
      </c>
      <c r="R27" s="8" t="s">
        <v>31</v>
      </c>
      <c r="S27" s="9"/>
      <c r="T27" s="9" t="s">
        <v>32</v>
      </c>
      <c r="U27" s="10">
        <v>2000</v>
      </c>
      <c r="V27" s="5">
        <v>31.765730000000001</v>
      </c>
      <c r="W27" s="5">
        <v>-106.49052</v>
      </c>
      <c r="X27" s="9" t="s">
        <v>70</v>
      </c>
      <c r="Y27" s="9" t="s">
        <v>107</v>
      </c>
    </row>
    <row r="28" spans="1:25">
      <c r="A28">
        <v>1110250305</v>
      </c>
      <c r="B28" s="2" t="s">
        <v>27</v>
      </c>
      <c r="C28" s="2" t="s">
        <v>28</v>
      </c>
      <c r="D28" s="2" t="str">
        <f t="shared" si="0"/>
        <v>Manual Entry Needed</v>
      </c>
      <c r="E28">
        <f t="shared" si="1"/>
        <v>0</v>
      </c>
      <c r="F28" s="2" t="str">
        <f t="shared" si="2"/>
        <v>_Q</v>
      </c>
      <c r="G28" s="2" t="s">
        <v>43</v>
      </c>
      <c r="H28" s="3" t="s">
        <v>29</v>
      </c>
      <c r="I28" s="1"/>
      <c r="J28" s="3"/>
      <c r="K28" s="4" t="s">
        <v>30</v>
      </c>
      <c r="L28" s="5"/>
      <c r="M28" s="6">
        <v>85</v>
      </c>
      <c r="N28" s="7">
        <v>4</v>
      </c>
      <c r="O28" s="5">
        <v>4</v>
      </c>
      <c r="P28" s="5"/>
      <c r="Q28" s="8" t="s">
        <v>31</v>
      </c>
      <c r="R28" s="8" t="s">
        <v>31</v>
      </c>
      <c r="S28" s="9"/>
      <c r="T28" s="9" t="s">
        <v>32</v>
      </c>
      <c r="U28" s="10">
        <v>2000</v>
      </c>
      <c r="V28" s="5">
        <v>31.765730000000001</v>
      </c>
      <c r="W28" s="5">
        <v>-106.49052</v>
      </c>
      <c r="X28" s="9" t="s">
        <v>71</v>
      </c>
      <c r="Y28" s="9" t="s">
        <v>108</v>
      </c>
    </row>
    <row r="29" spans="1:25">
      <c r="A29">
        <v>1110250306</v>
      </c>
      <c r="B29" s="2" t="s">
        <v>27</v>
      </c>
      <c r="C29" s="2" t="s">
        <v>28</v>
      </c>
      <c r="D29" s="2" t="str">
        <f t="shared" si="0"/>
        <v>Manual Entry Needed</v>
      </c>
      <c r="E29">
        <f t="shared" si="1"/>
        <v>0</v>
      </c>
      <c r="F29" s="2" t="str">
        <f t="shared" si="2"/>
        <v>_Q</v>
      </c>
      <c r="G29" s="2" t="s">
        <v>44</v>
      </c>
      <c r="H29" s="3" t="s">
        <v>29</v>
      </c>
      <c r="I29" s="1"/>
      <c r="J29" s="3"/>
      <c r="K29" s="4" t="s">
        <v>30</v>
      </c>
      <c r="L29" s="5"/>
      <c r="M29" s="6">
        <v>85</v>
      </c>
      <c r="N29" s="7">
        <v>4</v>
      </c>
      <c r="O29" s="5">
        <v>4</v>
      </c>
      <c r="P29" s="5"/>
      <c r="Q29" s="8" t="s">
        <v>31</v>
      </c>
      <c r="R29" s="8" t="s">
        <v>31</v>
      </c>
      <c r="S29" s="9"/>
      <c r="T29" s="9" t="s">
        <v>32</v>
      </c>
      <c r="U29" s="10">
        <v>2000</v>
      </c>
      <c r="V29" s="5">
        <v>31.765730000000001</v>
      </c>
      <c r="W29" s="5">
        <v>-106.49052</v>
      </c>
      <c r="X29" s="9" t="s">
        <v>72</v>
      </c>
      <c r="Y29" s="9" t="s">
        <v>109</v>
      </c>
    </row>
    <row r="30" spans="1:25">
      <c r="A30">
        <v>1110250307</v>
      </c>
      <c r="B30" s="2" t="s">
        <v>27</v>
      </c>
      <c r="C30" s="2" t="s">
        <v>28</v>
      </c>
      <c r="D30" s="2" t="str">
        <f t="shared" si="0"/>
        <v>Manual Entry Needed</v>
      </c>
      <c r="E30">
        <f t="shared" si="1"/>
        <v>0</v>
      </c>
      <c r="F30" s="2" t="str">
        <f t="shared" si="2"/>
        <v>_Q</v>
      </c>
      <c r="G30" s="2" t="s">
        <v>44</v>
      </c>
      <c r="H30" s="3" t="s">
        <v>29</v>
      </c>
      <c r="I30" s="1"/>
      <c r="J30" s="3"/>
      <c r="K30" s="4" t="s">
        <v>30</v>
      </c>
      <c r="L30" s="5"/>
      <c r="M30" s="6">
        <v>85</v>
      </c>
      <c r="N30" s="7">
        <v>4</v>
      </c>
      <c r="O30" s="5">
        <v>4</v>
      </c>
      <c r="P30" s="5"/>
      <c r="Q30" s="8" t="s">
        <v>31</v>
      </c>
      <c r="R30" s="8" t="s">
        <v>31</v>
      </c>
      <c r="S30" s="9"/>
      <c r="T30" s="9" t="s">
        <v>32</v>
      </c>
      <c r="U30" s="10">
        <v>2000</v>
      </c>
      <c r="V30" s="5">
        <v>31.765730000000001</v>
      </c>
      <c r="W30" s="5">
        <v>-106.49052</v>
      </c>
      <c r="X30" s="9" t="s">
        <v>73</v>
      </c>
      <c r="Y30" s="9" t="s">
        <v>110</v>
      </c>
    </row>
    <row r="31" spans="1:25">
      <c r="A31">
        <v>1110250308</v>
      </c>
      <c r="B31" s="2" t="s">
        <v>27</v>
      </c>
      <c r="C31" s="2" t="s">
        <v>28</v>
      </c>
      <c r="D31" s="2" t="str">
        <f t="shared" si="0"/>
        <v>Manual Entry Needed</v>
      </c>
      <c r="E31">
        <f t="shared" si="1"/>
        <v>0</v>
      </c>
      <c r="F31" s="2" t="str">
        <f t="shared" si="2"/>
        <v>_Q</v>
      </c>
      <c r="G31" s="2" t="s">
        <v>43</v>
      </c>
      <c r="H31" s="3" t="s">
        <v>29</v>
      </c>
      <c r="I31" s="1"/>
      <c r="J31" s="3"/>
      <c r="K31" s="4" t="s">
        <v>30</v>
      </c>
      <c r="L31" s="5"/>
      <c r="M31" s="6">
        <v>85</v>
      </c>
      <c r="N31" s="7">
        <v>4</v>
      </c>
      <c r="O31" s="5">
        <v>4</v>
      </c>
      <c r="P31" s="5"/>
      <c r="Q31" s="8" t="s">
        <v>31</v>
      </c>
      <c r="R31" s="8" t="s">
        <v>31</v>
      </c>
      <c r="S31" s="9"/>
      <c r="T31" s="9" t="s">
        <v>32</v>
      </c>
      <c r="U31" s="10">
        <v>2000</v>
      </c>
      <c r="V31" s="5">
        <v>31.765730000000001</v>
      </c>
      <c r="W31" s="5">
        <v>-106.49052</v>
      </c>
      <c r="X31" s="9" t="s">
        <v>74</v>
      </c>
      <c r="Y31" s="9" t="s">
        <v>111</v>
      </c>
    </row>
    <row r="32" spans="1:25">
      <c r="A32">
        <v>1110250309</v>
      </c>
      <c r="B32" s="2" t="s">
        <v>27</v>
      </c>
      <c r="C32" s="2" t="s">
        <v>28</v>
      </c>
      <c r="D32" s="2" t="str">
        <f t="shared" si="0"/>
        <v>Manual Entry Needed</v>
      </c>
      <c r="E32">
        <f t="shared" si="1"/>
        <v>0</v>
      </c>
      <c r="F32" s="2" t="str">
        <f t="shared" si="2"/>
        <v>_Q</v>
      </c>
      <c r="G32" s="2" t="s">
        <v>45</v>
      </c>
      <c r="H32" s="3" t="s">
        <v>29</v>
      </c>
      <c r="I32" s="1"/>
      <c r="J32" s="3"/>
      <c r="K32" s="4" t="s">
        <v>30</v>
      </c>
      <c r="L32" s="5"/>
      <c r="M32" s="6">
        <v>85</v>
      </c>
      <c r="N32" s="7">
        <v>4</v>
      </c>
      <c r="O32" s="5">
        <v>4</v>
      </c>
      <c r="P32" s="5"/>
      <c r="Q32" s="8" t="s">
        <v>31</v>
      </c>
      <c r="R32" s="8" t="s">
        <v>31</v>
      </c>
      <c r="S32" s="9"/>
      <c r="T32" s="9" t="s">
        <v>32</v>
      </c>
      <c r="U32" s="10">
        <v>2000</v>
      </c>
      <c r="V32" s="5">
        <v>31.765730000000001</v>
      </c>
      <c r="W32" s="5">
        <v>-106.49052</v>
      </c>
      <c r="X32" s="9" t="s">
        <v>75</v>
      </c>
      <c r="Y32" s="9" t="s">
        <v>112</v>
      </c>
    </row>
    <row r="33" spans="1:25">
      <c r="A33">
        <v>1110250310</v>
      </c>
      <c r="B33" s="2" t="s">
        <v>27</v>
      </c>
      <c r="C33" s="2" t="s">
        <v>28</v>
      </c>
      <c r="D33" s="2" t="str">
        <f t="shared" si="0"/>
        <v>Manual Entry Needed</v>
      </c>
      <c r="E33">
        <f t="shared" si="1"/>
        <v>0</v>
      </c>
      <c r="F33" s="2" t="str">
        <f t="shared" si="2"/>
        <v>_Q</v>
      </c>
      <c r="G33" s="2" t="s">
        <v>46</v>
      </c>
      <c r="H33" s="3" t="s">
        <v>29</v>
      </c>
      <c r="I33" s="1"/>
      <c r="J33" s="3"/>
      <c r="K33" s="4" t="s">
        <v>30</v>
      </c>
      <c r="L33" s="5"/>
      <c r="M33" s="6">
        <v>85</v>
      </c>
      <c r="N33" s="7">
        <v>4</v>
      </c>
      <c r="O33" s="5">
        <v>4</v>
      </c>
      <c r="P33" s="5"/>
      <c r="Q33" s="8" t="s">
        <v>31</v>
      </c>
      <c r="R33" s="8" t="s">
        <v>31</v>
      </c>
      <c r="S33" s="9"/>
      <c r="T33" s="9" t="s">
        <v>32</v>
      </c>
      <c r="U33" s="10">
        <v>2000</v>
      </c>
      <c r="V33" s="5">
        <v>31.765730000000001</v>
      </c>
      <c r="W33" s="5">
        <v>-106.49052</v>
      </c>
      <c r="X33" s="9" t="s">
        <v>76</v>
      </c>
      <c r="Y33" s="9" t="s">
        <v>113</v>
      </c>
    </row>
    <row r="34" spans="1:25">
      <c r="A34">
        <v>3110250301</v>
      </c>
      <c r="B34" s="2" t="s">
        <v>27</v>
      </c>
      <c r="C34" s="2" t="s">
        <v>28</v>
      </c>
      <c r="D34" s="2">
        <v>3</v>
      </c>
      <c r="E34">
        <f t="shared" si="1"/>
        <v>0</v>
      </c>
      <c r="F34" s="2" t="str">
        <f t="shared" si="2"/>
        <v>_I</v>
      </c>
      <c r="G34" s="2" t="s">
        <v>25</v>
      </c>
      <c r="H34" s="3" t="s">
        <v>29</v>
      </c>
      <c r="I34" s="1"/>
      <c r="J34" s="3"/>
      <c r="K34" s="4" t="s">
        <v>30</v>
      </c>
      <c r="L34" s="5"/>
      <c r="M34" s="6">
        <v>85</v>
      </c>
      <c r="N34" s="7">
        <v>4</v>
      </c>
      <c r="O34" s="5">
        <v>4</v>
      </c>
      <c r="P34" s="5"/>
      <c r="Q34" s="8" t="s">
        <v>31</v>
      </c>
      <c r="R34" s="8" t="s">
        <v>31</v>
      </c>
      <c r="S34" s="9"/>
      <c r="T34" s="9" t="s">
        <v>32</v>
      </c>
      <c r="U34" s="10">
        <v>2000</v>
      </c>
      <c r="V34" s="5">
        <v>31.765730000000001</v>
      </c>
      <c r="W34" s="5">
        <v>-106.49052</v>
      </c>
      <c r="X34" s="9" t="s">
        <v>80</v>
      </c>
      <c r="Y34" s="9" t="s">
        <v>114</v>
      </c>
    </row>
    <row r="35" spans="1:25">
      <c r="A35">
        <v>3110250001</v>
      </c>
      <c r="B35" s="2" t="s">
        <v>27</v>
      </c>
      <c r="C35" s="2" t="s">
        <v>28</v>
      </c>
      <c r="D35" s="2">
        <v>0</v>
      </c>
      <c r="E35">
        <f t="shared" si="1"/>
        <v>0</v>
      </c>
      <c r="F35" s="2" t="str">
        <f t="shared" si="2"/>
        <v>_I</v>
      </c>
      <c r="G35" s="2" t="s">
        <v>26</v>
      </c>
      <c r="H35" s="3" t="s">
        <v>29</v>
      </c>
      <c r="I35" s="1"/>
      <c r="J35" s="3"/>
      <c r="K35" s="4" t="s">
        <v>30</v>
      </c>
      <c r="L35" s="5"/>
      <c r="M35" s="6">
        <v>85</v>
      </c>
      <c r="N35" s="7">
        <v>4</v>
      </c>
      <c r="O35" s="5">
        <v>4</v>
      </c>
      <c r="P35" s="5"/>
      <c r="Q35" s="8" t="s">
        <v>31</v>
      </c>
      <c r="R35" s="8" t="s">
        <v>31</v>
      </c>
      <c r="S35" s="9"/>
      <c r="T35" s="9" t="s">
        <v>32</v>
      </c>
      <c r="U35" s="10">
        <v>2000</v>
      </c>
      <c r="V35" s="5">
        <v>31.765730000000001</v>
      </c>
      <c r="W35" s="5">
        <v>-106.49052</v>
      </c>
      <c r="X35" s="9" t="s">
        <v>81</v>
      </c>
      <c r="Y35" s="9" t="s">
        <v>115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2012-03-27T17:20:07Z</dcterms:created>
  <dcterms:modified xsi:type="dcterms:W3CDTF">2012-05-25T15:23:28Z</dcterms:modified>
</cp:coreProperties>
</file>